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aw\Desktop\"/>
    </mc:Choice>
  </mc:AlternateContent>
  <bookViews>
    <workbookView xWindow="0" yWindow="0" windowWidth="19200" windowHeight="7303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4" i="1"/>
  <c r="D3" i="1"/>
  <c r="I17" i="1" l="1"/>
  <c r="I18" i="1"/>
  <c r="I19" i="1"/>
  <c r="I20" i="1"/>
  <c r="J8" i="1"/>
  <c r="J7" i="1"/>
  <c r="J6" i="1"/>
  <c r="J5" i="1"/>
  <c r="J4" i="1"/>
  <c r="J3" i="1"/>
  <c r="I16" i="1" l="1"/>
  <c r="I15" i="1"/>
</calcChain>
</file>

<file path=xl/sharedStrings.xml><?xml version="1.0" encoding="utf-8"?>
<sst xmlns="http://schemas.openxmlformats.org/spreadsheetml/2006/main" count="111" uniqueCount="90">
  <si>
    <t>WATER USE RATES</t>
  </si>
  <si>
    <t>SEWER BASE RATES</t>
  </si>
  <si>
    <t>RATE CODE NUMBER</t>
  </si>
  <si>
    <t>MONTHLY BASE RATE</t>
  </si>
  <si>
    <t>5/8 OR 3/4</t>
  </si>
  <si>
    <t>R1</t>
  </si>
  <si>
    <t>3/4 OR 5/8</t>
  </si>
  <si>
    <t>S1</t>
  </si>
  <si>
    <t>RE</t>
  </si>
  <si>
    <t>1"</t>
  </si>
  <si>
    <t>S2</t>
  </si>
  <si>
    <t>C1 or T1</t>
  </si>
  <si>
    <t>1 1/2"</t>
  </si>
  <si>
    <t>S3</t>
  </si>
  <si>
    <t>R2</t>
  </si>
  <si>
    <t>2"</t>
  </si>
  <si>
    <t>S4</t>
  </si>
  <si>
    <t>C2 or T2</t>
  </si>
  <si>
    <t>3"</t>
  </si>
  <si>
    <t>S5</t>
  </si>
  <si>
    <t>C4 or T4</t>
  </si>
  <si>
    <t>4"</t>
  </si>
  <si>
    <t>S6</t>
  </si>
  <si>
    <t>C5 or T5</t>
  </si>
  <si>
    <t>6"</t>
  </si>
  <si>
    <t>S7</t>
  </si>
  <si>
    <t>C6 or T6</t>
  </si>
  <si>
    <t>8"</t>
  </si>
  <si>
    <t>S8</t>
  </si>
  <si>
    <t>C7 or T7</t>
  </si>
  <si>
    <t>10"</t>
  </si>
  <si>
    <t>S9</t>
  </si>
  <si>
    <t>C8 or T8</t>
  </si>
  <si>
    <t>C9 or T9</t>
  </si>
  <si>
    <t>RESIDENTIAL</t>
  </si>
  <si>
    <t>R</t>
  </si>
  <si>
    <t>C10 or T10</t>
  </si>
  <si>
    <t>COMMERCIAL DOMESTIC</t>
  </si>
  <si>
    <t>CDS</t>
  </si>
  <si>
    <t>BULK WATER</t>
  </si>
  <si>
    <t>COMMERCIAL HIGH STRENGTH</t>
  </si>
  <si>
    <t>CHS</t>
  </si>
  <si>
    <t>WATER SYSTEM DEVELOPMENT FEES</t>
  </si>
  <si>
    <t>SERVICE LINE SIZE IN INCHES</t>
  </si>
  <si>
    <t>LWSD</t>
  </si>
  <si>
    <t>TOTAL</t>
  </si>
  <si>
    <t>F1</t>
  </si>
  <si>
    <t>F2</t>
  </si>
  <si>
    <t>F3</t>
  </si>
  <si>
    <t>F4</t>
  </si>
  <si>
    <t>F5</t>
  </si>
  <si>
    <t>3/4"</t>
  </si>
  <si>
    <t>3" &amp; UP</t>
  </si>
  <si>
    <t>CALL FOR PRICING</t>
  </si>
  <si>
    <t>LATE PAYMENT PENALTY</t>
  </si>
  <si>
    <t xml:space="preserve">CITY OF BILLINGS </t>
  </si>
  <si>
    <t>BASED ON SCHEDULE "V" EDU FORMULA</t>
  </si>
  <si>
    <t>HYDRANT USE FEE</t>
  </si>
  <si>
    <t>24 HOUR NOTICE</t>
  </si>
  <si>
    <t xml:space="preserve">RATE CODE </t>
  </si>
  <si>
    <t>FIRE LINE RATES</t>
  </si>
  <si>
    <t>LINE SIZE</t>
  </si>
  <si>
    <t>12"</t>
  </si>
  <si>
    <t>RATE CODE</t>
  </si>
  <si>
    <t>MONTHLY</t>
  </si>
  <si>
    <t>ANNUAL</t>
  </si>
  <si>
    <t>WATER MAIN TAPPING FEES</t>
  </si>
  <si>
    <t>RATE PER 1000 GAL</t>
  </si>
  <si>
    <t xml:space="preserve"> 4% FRANCHISE FEE</t>
  </si>
  <si>
    <t>SEWER USE RATE</t>
  </si>
  <si>
    <t>USE TYPE</t>
  </si>
  <si>
    <t>METER TEST FEE</t>
  </si>
  <si>
    <t>PETITION FOR INCLUSION INTO SERV BOUNDARY</t>
  </si>
  <si>
    <t xml:space="preserve">REQUEST TO EXTEND DISTRICT FACILITIES </t>
  </si>
  <si>
    <t>AFTER HOURS FEE</t>
  </si>
  <si>
    <t>NEW ACCOUNT SET UP</t>
  </si>
  <si>
    <t>SEWER INSPECTION PERMIT</t>
  </si>
  <si>
    <t>SYSTEM WIDE</t>
  </si>
  <si>
    <t>SEWER SYSTEM DEVELOPMENT (PHASE II)</t>
  </si>
  <si>
    <t>MAP / SUBDIVISION REVIEW FEE</t>
  </si>
  <si>
    <t>NON-PAYMENT RECONNECT  (8 A.M. to 5 P.M.)</t>
  </si>
  <si>
    <t>LATE NOTICE &amp; NON-PAYMENT CHARGES</t>
  </si>
  <si>
    <t>SET/REMOVE METER  $50</t>
  </si>
  <si>
    <t>RENTAL FEE $2.75 PER DAY</t>
  </si>
  <si>
    <t>(20 DAYS AFTER BILLING)  1 1/2 % PER MONTH</t>
  </si>
  <si>
    <t xml:space="preserve">METER SIZE </t>
  </si>
  <si>
    <t>METER SIZE</t>
  </si>
  <si>
    <t>F1.5</t>
  </si>
  <si>
    <t>$6.75 per 1000 gal</t>
  </si>
  <si>
    <t>$2.58 + SURCHARGE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</si>
</sst>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3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Border="1" applyAlignment="1"/>
    <xf numFmtId="44" fontId="0" fillId="0" borderId="0" xfId="2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7" fontId="0" fillId="0" borderId="0" xfId="2" applyNumberFormat="1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>
      <alignment wrapText="1"/>
    </xf>
    <xf numFmtId="44" fontId="0" fillId="0" borderId="0" xfId="2" applyFont="1" applyFill="1" applyBorder="1"/>
    <xf numFmtId="44" fontId="0" fillId="0" borderId="0" xfId="2" applyFont="1" applyFill="1" applyBorder="1" applyAlignment="1"/>
    <xf numFmtId="0" fontId="2" fillId="0" borderId="0" xfId="0" applyFont="1" applyBorder="1" applyAlignment="1"/>
    <xf numFmtId="0" fontId="6" fillId="0" borderId="8" xfId="0" applyFont="1" applyBorder="1" applyAlignment="1">
      <alignment horizontal="center"/>
    </xf>
    <xf numFmtId="164" fontId="6" fillId="0" borderId="8" xfId="2" applyNumberFormat="1" applyFont="1" applyBorder="1" applyAlignment="1">
      <alignment horizontal="right" indent="1"/>
    </xf>
    <xf numFmtId="164" fontId="6" fillId="0" borderId="8" xfId="0" applyNumberFormat="1" applyFont="1" applyBorder="1" applyAlignment="1">
      <alignment horizontal="right" indent="1"/>
    </xf>
    <xf numFmtId="44" fontId="6" fillId="0" borderId="8" xfId="2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 wrapText="1"/>
    </xf>
    <xf numFmtId="0" fontId="6" fillId="0" borderId="8" xfId="0" applyFont="1" applyBorder="1"/>
    <xf numFmtId="8" fontId="6" fillId="0" borderId="8" xfId="2" applyNumberFormat="1" applyFont="1" applyBorder="1"/>
    <xf numFmtId="39" fontId="6" fillId="0" borderId="8" xfId="1" applyNumberFormat="1" applyFont="1" applyBorder="1" applyAlignment="1">
      <alignment horizontal="right" indent="1"/>
    </xf>
    <xf numFmtId="0" fontId="6" fillId="0" borderId="11" xfId="0" applyFont="1" applyBorder="1" applyAlignment="1">
      <alignment horizontal="center"/>
    </xf>
    <xf numFmtId="12" fontId="6" fillId="0" borderId="11" xfId="0" applyNumberFormat="1" applyFont="1" applyBorder="1" applyAlignment="1">
      <alignment horizontal="center"/>
    </xf>
    <xf numFmtId="164" fontId="6" fillId="0" borderId="12" xfId="2" applyNumberFormat="1" applyFont="1" applyBorder="1" applyAlignment="1">
      <alignment horizontal="right" indent="1"/>
    </xf>
    <xf numFmtId="0" fontId="6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0" fontId="7" fillId="0" borderId="11" xfId="0" applyFont="1" applyBorder="1" applyAlignment="1">
      <alignment horizontal="center"/>
    </xf>
    <xf numFmtId="8" fontId="7" fillId="0" borderId="12" xfId="0" applyNumberFormat="1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44" fontId="6" fillId="0" borderId="12" xfId="2" applyFont="1" applyBorder="1"/>
    <xf numFmtId="12" fontId="7" fillId="0" borderId="11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44" fontId="6" fillId="0" borderId="15" xfId="2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3" xfId="0" applyFont="1" applyBorder="1"/>
    <xf numFmtId="0" fontId="6" fillId="0" borderId="14" xfId="0" applyFont="1" applyBorder="1"/>
    <xf numFmtId="8" fontId="6" fillId="0" borderId="14" xfId="2" applyNumberFormat="1" applyFont="1" applyBorder="1"/>
    <xf numFmtId="44" fontId="6" fillId="0" borderId="9" xfId="2" applyFont="1" applyBorder="1" applyAlignment="1">
      <alignment horizontal="center" wrapText="1"/>
    </xf>
    <xf numFmtId="44" fontId="6" fillId="0" borderId="7" xfId="2" applyFont="1" applyBorder="1" applyAlignment="1">
      <alignment horizontal="center" wrapText="1"/>
    </xf>
    <xf numFmtId="44" fontId="6" fillId="0" borderId="11" xfId="2" applyFont="1" applyBorder="1" applyAlignment="1"/>
    <xf numFmtId="44" fontId="6" fillId="0" borderId="12" xfId="2" applyFont="1" applyBorder="1" applyAlignment="1">
      <alignment horizontal="center"/>
    </xf>
    <xf numFmtId="0" fontId="6" fillId="0" borderId="14" xfId="0" applyFont="1" applyBorder="1" applyAlignment="1"/>
    <xf numFmtId="44" fontId="6" fillId="0" borderId="15" xfId="2" applyFont="1" applyBorder="1" applyAlignment="1">
      <alignment horizontal="center"/>
    </xf>
    <xf numFmtId="0" fontId="6" fillId="0" borderId="9" xfId="0" applyFont="1" applyBorder="1" applyAlignment="1"/>
    <xf numFmtId="0" fontId="6" fillId="0" borderId="11" xfId="0" applyFont="1" applyBorder="1" applyAlignment="1"/>
    <xf numFmtId="0" fontId="6" fillId="0" borderId="13" xfId="0" applyFont="1" applyBorder="1" applyAlignment="1"/>
    <xf numFmtId="0" fontId="9" fillId="0" borderId="0" xfId="0" applyFont="1" applyBorder="1" applyAlignment="1">
      <alignment wrapText="1"/>
    </xf>
    <xf numFmtId="0" fontId="9" fillId="0" borderId="13" xfId="0" applyFont="1" applyBorder="1" applyAlignment="1"/>
    <xf numFmtId="164" fontId="6" fillId="0" borderId="15" xfId="2" applyNumberFormat="1" applyFont="1" applyBorder="1" applyAlignment="1">
      <alignment horizontal="center"/>
    </xf>
    <xf numFmtId="164" fontId="6" fillId="0" borderId="12" xfId="2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4" fontId="6" fillId="0" borderId="12" xfId="2" applyNumberFormat="1" applyFont="1" applyBorder="1" applyAlignment="1">
      <alignment horizontal="center"/>
    </xf>
    <xf numFmtId="0" fontId="7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Border="1" applyAlignment="1">
      <alignment horizontal="center"/>
    </xf>
    <xf numFmtId="43" fontId="0" fillId="0" borderId="0" xfId="1" applyFont="1" applyFill="1" applyBorder="1" applyAlignment="1">
      <alignment horizontal="center"/>
    </xf>
    <xf numFmtId="6" fontId="6" fillId="0" borderId="0" xfId="2" applyNumberFormat="1" applyFont="1" applyFill="1" applyBorder="1" applyAlignment="1"/>
    <xf numFmtId="8" fontId="6" fillId="0" borderId="7" xfId="0" applyNumberFormat="1" applyFont="1" applyFill="1" applyBorder="1"/>
    <xf numFmtId="8" fontId="6" fillId="0" borderId="15" xfId="0" applyNumberFormat="1" applyFont="1" applyFill="1" applyBorder="1"/>
    <xf numFmtId="0" fontId="8" fillId="0" borderId="0" xfId="0" applyFont="1" applyFill="1" applyBorder="1" applyAlignment="1"/>
    <xf numFmtId="6" fontId="6" fillId="0" borderId="0" xfId="0" applyNumberFormat="1" applyFont="1" applyFill="1" applyBorder="1" applyAlignment="1"/>
    <xf numFmtId="0" fontId="8" fillId="0" borderId="0" xfId="0" applyFont="1" applyBorder="1" applyAlignment="1"/>
    <xf numFmtId="8" fontId="6" fillId="0" borderId="0" xfId="0" applyNumberFormat="1" applyFont="1" applyFill="1" applyBorder="1" applyAlignment="1"/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44" fontId="6" fillId="0" borderId="0" xfId="2" applyFont="1" applyFill="1" applyBorder="1" applyAlignment="1"/>
    <xf numFmtId="0" fontId="6" fillId="0" borderId="18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4" fontId="6" fillId="0" borderId="10" xfId="2" applyNumberFormat="1" applyFont="1" applyFill="1" applyBorder="1" applyAlignment="1">
      <alignment horizontal="center"/>
    </xf>
    <xf numFmtId="164" fontId="6" fillId="0" borderId="7" xfId="2" applyNumberFormat="1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64" fontId="6" fillId="0" borderId="8" xfId="2" applyNumberFormat="1" applyFont="1" applyBorder="1" applyAlignment="1">
      <alignment horizontal="center"/>
    </xf>
    <xf numFmtId="164" fontId="6" fillId="0" borderId="12" xfId="2" applyNumberFormat="1" applyFont="1" applyBorder="1" applyAlignment="1">
      <alignment horizontal="center"/>
    </xf>
    <xf numFmtId="164" fontId="6" fillId="0" borderId="26" xfId="2" applyNumberFormat="1" applyFont="1" applyBorder="1" applyAlignment="1">
      <alignment horizontal="center"/>
    </xf>
    <xf numFmtId="164" fontId="6" fillId="0" borderId="27" xfId="2" applyNumberFormat="1" applyFont="1" applyBorder="1" applyAlignment="1">
      <alignment horizontal="center"/>
    </xf>
    <xf numFmtId="164" fontId="6" fillId="0" borderId="25" xfId="2" applyNumberFormat="1" applyFont="1" applyBorder="1" applyAlignment="1">
      <alignment horizontal="center"/>
    </xf>
    <xf numFmtId="164" fontId="6" fillId="0" borderId="21" xfId="2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164" fontId="7" fillId="0" borderId="3" xfId="0" applyNumberFormat="1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8" fontId="6" fillId="0" borderId="19" xfId="0" applyNumberFormat="1" applyFont="1" applyFill="1" applyBorder="1" applyAlignment="1">
      <alignment horizontal="center"/>
    </xf>
    <xf numFmtId="8" fontId="6" fillId="0" borderId="20" xfId="0" applyNumberFormat="1" applyFont="1" applyFill="1" applyBorder="1" applyAlignment="1">
      <alignment horizontal="center"/>
    </xf>
    <xf numFmtId="8" fontId="6" fillId="0" borderId="21" xfId="0" applyNumberFormat="1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44" fontId="6" fillId="0" borderId="19" xfId="2" applyFont="1" applyFill="1" applyBorder="1" applyAlignment="1">
      <alignment horizontal="center"/>
    </xf>
    <xf numFmtId="44" fontId="6" fillId="0" borderId="20" xfId="2" applyFont="1" applyFill="1" applyBorder="1" applyAlignment="1">
      <alignment horizontal="center"/>
    </xf>
    <xf numFmtId="44" fontId="6" fillId="0" borderId="21" xfId="2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6" fontId="6" fillId="0" borderId="1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 wrapText="1"/>
    </xf>
    <xf numFmtId="0" fontId="8" fillId="0" borderId="24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/>
    </xf>
    <xf numFmtId="6" fontId="6" fillId="0" borderId="19" xfId="0" applyNumberFormat="1" applyFont="1" applyFill="1" applyBorder="1" applyAlignment="1">
      <alignment horizontal="center"/>
    </xf>
    <xf numFmtId="6" fontId="6" fillId="0" borderId="20" xfId="0" applyNumberFormat="1" applyFont="1" applyFill="1" applyBorder="1" applyAlignment="1">
      <alignment horizontal="center"/>
    </xf>
    <xf numFmtId="6" fontId="6" fillId="0" borderId="21" xfId="0" applyNumberFormat="1" applyFont="1" applyFill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7" fontId="0" fillId="0" borderId="0" xfId="1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7" fillId="0" borderId="11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8" fontId="7" fillId="0" borderId="12" xfId="0" applyNumberFormat="1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2" fillId="0" borderId="24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6" fontId="6" fillId="0" borderId="1" xfId="2" applyNumberFormat="1" applyFont="1" applyBorder="1" applyAlignment="1">
      <alignment horizontal="center"/>
    </xf>
    <xf numFmtId="6" fontId="6" fillId="0" borderId="3" xfId="2" applyNumberFormat="1" applyFont="1" applyBorder="1" applyAlignment="1">
      <alignment horizontal="center"/>
    </xf>
    <xf numFmtId="6" fontId="6" fillId="0" borderId="1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64" fontId="6" fillId="0" borderId="14" xfId="2" applyNumberFormat="1" applyFont="1" applyBorder="1" applyAlignment="1">
      <alignment horizontal="center"/>
    </xf>
    <xf numFmtId="164" fontId="6" fillId="0" borderId="15" xfId="2" applyNumberFormat="1" applyFont="1" applyBorder="1" applyAlignment="1">
      <alignment horizontal="center"/>
    </xf>
    <xf numFmtId="164" fontId="6" fillId="0" borderId="8" xfId="2" applyNumberFormat="1" applyFont="1" applyFill="1" applyBorder="1" applyAlignment="1">
      <alignment horizontal="center"/>
    </xf>
    <xf numFmtId="164" fontId="6" fillId="0" borderId="12" xfId="2" applyNumberFormat="1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8"/>
  <sheetViews>
    <sheetView tabSelected="1" view="pageLayout" topLeftCell="A12" zoomScaleNormal="100" workbookViewId="0">
      <selection activeCell="H20" sqref="H20"/>
    </sheetView>
  </sheetViews>
  <sheetFormatPr defaultRowHeight="14.6" x14ac:dyDescent="0.4"/>
  <cols>
    <col min="1" max="1" width="9.53515625" customWidth="1"/>
    <col min="2" max="2" width="9.69140625" customWidth="1"/>
    <col min="3" max="3" width="9" customWidth="1"/>
    <col min="4" max="4" width="11.23046875" customWidth="1"/>
    <col min="5" max="5" width="1" customWidth="1"/>
    <col min="6" max="6" width="10.84375" customWidth="1"/>
    <col min="7" max="7" width="12.69140625" customWidth="1"/>
    <col min="8" max="8" width="7.69140625" customWidth="1"/>
    <col min="9" max="9" width="10" customWidth="1"/>
    <col min="10" max="10" width="11" customWidth="1"/>
    <col min="11" max="11" width="1" customWidth="1"/>
    <col min="12" max="12" width="13.15234375" customWidth="1"/>
    <col min="13" max="13" width="9" customWidth="1"/>
    <col min="14" max="14" width="17.84375" customWidth="1"/>
    <col min="15" max="15" width="10.4609375" style="5" customWidth="1"/>
    <col min="16" max="16" width="12.4609375" customWidth="1"/>
    <col min="17" max="17" width="1" customWidth="1"/>
    <col min="18" max="18" width="10.23046875" customWidth="1"/>
    <col min="19" max="19" width="11.69140625" customWidth="1"/>
    <col min="20" max="20" width="9.4609375" customWidth="1"/>
    <col min="21" max="21" width="12.23046875" customWidth="1"/>
  </cols>
  <sheetData>
    <row r="1" spans="1:16" ht="15" thickBot="1" x14ac:dyDescent="0.45">
      <c r="A1" s="144" t="s">
        <v>42</v>
      </c>
      <c r="B1" s="145"/>
      <c r="C1" s="145"/>
      <c r="D1" s="146"/>
      <c r="F1" s="93" t="s">
        <v>78</v>
      </c>
      <c r="G1" s="94"/>
      <c r="H1" s="94"/>
      <c r="I1" s="94"/>
      <c r="J1" s="95"/>
      <c r="L1" s="106" t="s">
        <v>69</v>
      </c>
      <c r="M1" s="107"/>
      <c r="N1" s="108"/>
      <c r="O1" s="14"/>
      <c r="P1" s="14"/>
    </row>
    <row r="2" spans="1:16" ht="39" customHeight="1" x14ac:dyDescent="0.4">
      <c r="A2" s="61" t="s">
        <v>85</v>
      </c>
      <c r="B2" s="62" t="s">
        <v>77</v>
      </c>
      <c r="C2" s="61" t="s">
        <v>43</v>
      </c>
      <c r="D2" s="62" t="s">
        <v>77</v>
      </c>
      <c r="F2" s="61" t="s">
        <v>86</v>
      </c>
      <c r="G2" s="63" t="s">
        <v>55</v>
      </c>
      <c r="H2" s="64" t="s">
        <v>68</v>
      </c>
      <c r="I2" s="63" t="s">
        <v>44</v>
      </c>
      <c r="J2" s="65" t="s">
        <v>45</v>
      </c>
      <c r="L2" s="27" t="s">
        <v>70</v>
      </c>
      <c r="M2" s="28" t="s">
        <v>63</v>
      </c>
      <c r="N2" s="29" t="s">
        <v>67</v>
      </c>
      <c r="O2" s="1"/>
      <c r="P2" s="12"/>
    </row>
    <row r="3" spans="1:16" x14ac:dyDescent="0.4">
      <c r="A3" s="24" t="s">
        <v>4</v>
      </c>
      <c r="B3" s="58">
        <v>6365</v>
      </c>
      <c r="C3" s="24" t="s">
        <v>4</v>
      </c>
      <c r="D3" s="58">
        <f>B3</f>
        <v>6365</v>
      </c>
      <c r="F3" s="24" t="s">
        <v>4</v>
      </c>
      <c r="G3" s="16">
        <v>1270</v>
      </c>
      <c r="H3" s="17">
        <v>0</v>
      </c>
      <c r="I3" s="18">
        <v>725</v>
      </c>
      <c r="J3" s="26">
        <f t="shared" ref="J3:J8" si="0">SUM(G3:I3)</f>
        <v>1995</v>
      </c>
      <c r="L3" s="30" t="s">
        <v>34</v>
      </c>
      <c r="M3" s="20" t="s">
        <v>35</v>
      </c>
      <c r="N3" s="31">
        <v>2.58</v>
      </c>
      <c r="O3" s="1"/>
      <c r="P3" s="13"/>
    </row>
    <row r="4" spans="1:16" x14ac:dyDescent="0.4">
      <c r="A4" s="24">
        <v>1</v>
      </c>
      <c r="B4" s="58">
        <v>8912</v>
      </c>
      <c r="C4" s="24">
        <v>1</v>
      </c>
      <c r="D4" s="58">
        <f>B4</f>
        <v>8912</v>
      </c>
      <c r="F4" s="24">
        <v>1</v>
      </c>
      <c r="G4" s="16">
        <v>3895</v>
      </c>
      <c r="H4" s="17">
        <v>0</v>
      </c>
      <c r="I4" s="18">
        <v>819</v>
      </c>
      <c r="J4" s="26">
        <f t="shared" si="0"/>
        <v>4714</v>
      </c>
      <c r="L4" s="138" t="s">
        <v>37</v>
      </c>
      <c r="M4" s="142" t="s">
        <v>38</v>
      </c>
      <c r="N4" s="140">
        <v>2.58</v>
      </c>
      <c r="O4" s="1"/>
      <c r="P4" s="13"/>
    </row>
    <row r="5" spans="1:16" ht="15.75" customHeight="1" x14ac:dyDescent="0.4">
      <c r="A5" s="25">
        <v>1.5</v>
      </c>
      <c r="B5" s="58">
        <v>10183</v>
      </c>
      <c r="C5" s="25">
        <v>1.5</v>
      </c>
      <c r="D5" s="60">
        <f t="shared" ref="D5:D9" si="1">B5</f>
        <v>10183</v>
      </c>
      <c r="F5" s="25">
        <v>1.5</v>
      </c>
      <c r="G5" s="16">
        <v>11315</v>
      </c>
      <c r="H5" s="17">
        <v>0</v>
      </c>
      <c r="I5" s="18">
        <v>1189</v>
      </c>
      <c r="J5" s="26">
        <f t="shared" si="0"/>
        <v>12504</v>
      </c>
      <c r="L5" s="138"/>
      <c r="M5" s="142"/>
      <c r="N5" s="140"/>
      <c r="O5" s="1"/>
      <c r="P5" s="13"/>
    </row>
    <row r="6" spans="1:16" x14ac:dyDescent="0.4">
      <c r="A6" s="24">
        <v>2</v>
      </c>
      <c r="B6" s="58">
        <v>11457</v>
      </c>
      <c r="C6" s="24">
        <v>2</v>
      </c>
      <c r="D6" s="60">
        <f t="shared" si="1"/>
        <v>11457</v>
      </c>
      <c r="F6" s="24">
        <v>2</v>
      </c>
      <c r="G6" s="16">
        <v>19530</v>
      </c>
      <c r="H6" s="17">
        <v>0</v>
      </c>
      <c r="I6" s="18">
        <v>1675</v>
      </c>
      <c r="J6" s="26">
        <f t="shared" si="0"/>
        <v>21205</v>
      </c>
      <c r="L6" s="138" t="s">
        <v>40</v>
      </c>
      <c r="M6" s="142" t="s">
        <v>41</v>
      </c>
      <c r="N6" s="140" t="s">
        <v>89</v>
      </c>
      <c r="O6" s="1"/>
      <c r="P6" s="13"/>
    </row>
    <row r="7" spans="1:16" ht="15.75" customHeight="1" thickBot="1" x14ac:dyDescent="0.45">
      <c r="A7" s="24">
        <v>3</v>
      </c>
      <c r="B7" s="58">
        <v>18462</v>
      </c>
      <c r="C7" s="24">
        <v>3</v>
      </c>
      <c r="D7" s="60">
        <f t="shared" si="1"/>
        <v>18462</v>
      </c>
      <c r="F7" s="24">
        <v>3</v>
      </c>
      <c r="G7" s="16">
        <v>50670</v>
      </c>
      <c r="H7" s="17">
        <v>0</v>
      </c>
      <c r="I7" s="18">
        <v>3386</v>
      </c>
      <c r="J7" s="26">
        <f t="shared" si="0"/>
        <v>54056</v>
      </c>
      <c r="L7" s="139"/>
      <c r="M7" s="143"/>
      <c r="N7" s="141"/>
      <c r="O7" s="3"/>
      <c r="P7" s="2"/>
    </row>
    <row r="8" spans="1:16" ht="15" thickBot="1" x14ac:dyDescent="0.45">
      <c r="A8" s="24">
        <v>4</v>
      </c>
      <c r="B8" s="58">
        <v>70015</v>
      </c>
      <c r="C8" s="24">
        <v>4</v>
      </c>
      <c r="D8" s="60">
        <f t="shared" si="1"/>
        <v>70015</v>
      </c>
      <c r="F8" s="24">
        <v>4</v>
      </c>
      <c r="G8" s="16">
        <v>118630</v>
      </c>
      <c r="H8" s="17">
        <v>0</v>
      </c>
      <c r="I8" s="18">
        <v>6584</v>
      </c>
      <c r="J8" s="26">
        <f t="shared" si="0"/>
        <v>125214</v>
      </c>
      <c r="L8" s="11"/>
      <c r="M8" s="2"/>
      <c r="N8" s="2"/>
      <c r="O8" s="3"/>
      <c r="P8" s="2"/>
    </row>
    <row r="9" spans="1:16" ht="15" thickBot="1" x14ac:dyDescent="0.45">
      <c r="A9" s="24">
        <v>6</v>
      </c>
      <c r="B9" s="58">
        <v>89115</v>
      </c>
      <c r="C9" s="24">
        <v>6</v>
      </c>
      <c r="D9" s="60">
        <f t="shared" si="1"/>
        <v>89115</v>
      </c>
      <c r="F9" s="24">
        <v>6</v>
      </c>
      <c r="G9" s="87" t="s">
        <v>56</v>
      </c>
      <c r="H9" s="87"/>
      <c r="I9" s="87"/>
      <c r="J9" s="88"/>
      <c r="L9" s="106" t="s">
        <v>1</v>
      </c>
      <c r="M9" s="107"/>
      <c r="N9" s="108"/>
      <c r="O9" s="3"/>
      <c r="P9" s="2"/>
    </row>
    <row r="10" spans="1:16" ht="25.5" customHeight="1" x14ac:dyDescent="0.4">
      <c r="A10" s="24">
        <v>8</v>
      </c>
      <c r="B10" s="58">
        <v>133665</v>
      </c>
      <c r="C10" s="24">
        <v>8</v>
      </c>
      <c r="D10" s="60">
        <v>133665</v>
      </c>
      <c r="F10" s="24">
        <v>8</v>
      </c>
      <c r="G10" s="87" t="s">
        <v>56</v>
      </c>
      <c r="H10" s="87"/>
      <c r="I10" s="87"/>
      <c r="J10" s="88"/>
      <c r="L10" s="32" t="s">
        <v>85</v>
      </c>
      <c r="M10" s="33" t="s">
        <v>59</v>
      </c>
      <c r="N10" s="34" t="s">
        <v>3</v>
      </c>
    </row>
    <row r="11" spans="1:16" ht="15" thickBot="1" x14ac:dyDescent="0.45">
      <c r="A11" s="59">
        <v>10</v>
      </c>
      <c r="B11" s="57">
        <v>184585</v>
      </c>
      <c r="C11" s="59">
        <v>10</v>
      </c>
      <c r="D11" s="60">
        <v>184585</v>
      </c>
      <c r="F11" s="59">
        <v>10</v>
      </c>
      <c r="G11" s="153" t="s">
        <v>56</v>
      </c>
      <c r="H11" s="153"/>
      <c r="I11" s="153"/>
      <c r="J11" s="154"/>
      <c r="L11" s="30" t="s">
        <v>6</v>
      </c>
      <c r="M11" s="19" t="s">
        <v>7</v>
      </c>
      <c r="N11" s="35">
        <v>46.3</v>
      </c>
    </row>
    <row r="12" spans="1:16" ht="15" thickBot="1" x14ac:dyDescent="0.45">
      <c r="E12" s="7"/>
      <c r="L12" s="30" t="s">
        <v>9</v>
      </c>
      <c r="M12" s="19" t="s">
        <v>10</v>
      </c>
      <c r="N12" s="35">
        <v>82.88</v>
      </c>
    </row>
    <row r="13" spans="1:16" ht="15" thickBot="1" x14ac:dyDescent="0.45">
      <c r="A13" s="80" t="s">
        <v>0</v>
      </c>
      <c r="B13" s="81"/>
      <c r="C13" s="81"/>
      <c r="D13" s="82"/>
      <c r="F13" s="80" t="s">
        <v>60</v>
      </c>
      <c r="G13" s="81"/>
      <c r="H13" s="81"/>
      <c r="I13" s="81"/>
      <c r="J13" s="82"/>
      <c r="L13" s="36" t="s">
        <v>12</v>
      </c>
      <c r="M13" s="19" t="s">
        <v>13</v>
      </c>
      <c r="N13" s="35">
        <v>185.2</v>
      </c>
    </row>
    <row r="14" spans="1:16" ht="24.45" x14ac:dyDescent="0.4">
      <c r="A14" s="46" t="s">
        <v>85</v>
      </c>
      <c r="B14" s="33" t="s">
        <v>2</v>
      </c>
      <c r="C14" s="33" t="s">
        <v>3</v>
      </c>
      <c r="D14" s="47" t="s">
        <v>67</v>
      </c>
      <c r="F14" s="40" t="s">
        <v>61</v>
      </c>
      <c r="G14" s="41" t="s">
        <v>63</v>
      </c>
      <c r="H14" s="41" t="s">
        <v>64</v>
      </c>
      <c r="I14" s="85" t="s">
        <v>65</v>
      </c>
      <c r="J14" s="86"/>
      <c r="L14" s="30" t="s">
        <v>15</v>
      </c>
      <c r="M14" s="19" t="s">
        <v>16</v>
      </c>
      <c r="N14" s="35">
        <v>330.58</v>
      </c>
    </row>
    <row r="15" spans="1:16" x14ac:dyDescent="0.4">
      <c r="A15" s="48" t="s">
        <v>4</v>
      </c>
      <c r="B15" s="15" t="s">
        <v>5</v>
      </c>
      <c r="C15" s="23">
        <v>15.82</v>
      </c>
      <c r="D15" s="49">
        <v>5.48</v>
      </c>
      <c r="F15" s="42" t="s">
        <v>15</v>
      </c>
      <c r="G15" s="21" t="s">
        <v>46</v>
      </c>
      <c r="H15" s="22">
        <v>8.0299999999999994</v>
      </c>
      <c r="I15" s="87">
        <f>SUM(H15*12)</f>
        <v>96.359999999999985</v>
      </c>
      <c r="J15" s="88"/>
      <c r="L15" s="30" t="s">
        <v>18</v>
      </c>
      <c r="M15" s="19" t="s">
        <v>19</v>
      </c>
      <c r="N15" s="35">
        <v>740.8</v>
      </c>
    </row>
    <row r="16" spans="1:16" x14ac:dyDescent="0.4">
      <c r="A16" s="48" t="s">
        <v>4</v>
      </c>
      <c r="B16" s="15" t="s">
        <v>8</v>
      </c>
      <c r="C16" s="23">
        <v>15.82</v>
      </c>
      <c r="D16" s="49">
        <v>5.48</v>
      </c>
      <c r="F16" s="42" t="s">
        <v>18</v>
      </c>
      <c r="G16" s="21" t="s">
        <v>87</v>
      </c>
      <c r="H16" s="22">
        <v>18.95</v>
      </c>
      <c r="I16" s="87">
        <f t="shared" ref="I16" si="2">SUM(H16*12)</f>
        <v>227.39999999999998</v>
      </c>
      <c r="J16" s="88"/>
      <c r="L16" s="30" t="s">
        <v>21</v>
      </c>
      <c r="M16" s="19" t="s">
        <v>22</v>
      </c>
      <c r="N16" s="35">
        <v>1319.55</v>
      </c>
    </row>
    <row r="17" spans="1:21" x14ac:dyDescent="0.4">
      <c r="A17" s="48" t="s">
        <v>4</v>
      </c>
      <c r="B17" s="15" t="s">
        <v>11</v>
      </c>
      <c r="C17" s="23">
        <v>15.82</v>
      </c>
      <c r="D17" s="49">
        <v>5.48</v>
      </c>
      <c r="F17" s="42" t="s">
        <v>21</v>
      </c>
      <c r="G17" s="21" t="s">
        <v>47</v>
      </c>
      <c r="H17" s="22">
        <v>32.299999999999997</v>
      </c>
      <c r="I17" s="87">
        <f t="shared" ref="I17:I20" si="3">SUM(H17*12)</f>
        <v>387.59999999999997</v>
      </c>
      <c r="J17" s="88"/>
      <c r="L17" s="30" t="s">
        <v>24</v>
      </c>
      <c r="M17" s="19" t="s">
        <v>25</v>
      </c>
      <c r="N17" s="35">
        <v>2963.2</v>
      </c>
    </row>
    <row r="18" spans="1:21" ht="15" customHeight="1" x14ac:dyDescent="0.4">
      <c r="A18" s="24">
        <v>1</v>
      </c>
      <c r="B18" s="15" t="s">
        <v>14</v>
      </c>
      <c r="C18" s="23">
        <v>28.32</v>
      </c>
      <c r="D18" s="49">
        <v>5.48</v>
      </c>
      <c r="F18" s="42" t="s">
        <v>24</v>
      </c>
      <c r="G18" s="21" t="s">
        <v>48</v>
      </c>
      <c r="H18" s="22">
        <v>66.53</v>
      </c>
      <c r="I18" s="89">
        <f t="shared" si="3"/>
        <v>798.36</v>
      </c>
      <c r="J18" s="90"/>
      <c r="L18" s="30" t="s">
        <v>27</v>
      </c>
      <c r="M18" s="19" t="s">
        <v>28</v>
      </c>
      <c r="N18" s="35">
        <v>5268.94</v>
      </c>
    </row>
    <row r="19" spans="1:21" ht="15" thickBot="1" x14ac:dyDescent="0.45">
      <c r="A19" s="24">
        <v>1</v>
      </c>
      <c r="B19" s="15" t="s">
        <v>17</v>
      </c>
      <c r="C19" s="23">
        <v>28.32</v>
      </c>
      <c r="D19" s="49">
        <v>5.48</v>
      </c>
      <c r="E19" s="6"/>
      <c r="F19" s="42" t="s">
        <v>27</v>
      </c>
      <c r="G19" s="21" t="s">
        <v>49</v>
      </c>
      <c r="H19" s="22">
        <v>104.22</v>
      </c>
      <c r="I19" s="89">
        <f t="shared" si="3"/>
        <v>1250.6399999999999</v>
      </c>
      <c r="J19" s="90"/>
      <c r="L19" s="37" t="s">
        <v>30</v>
      </c>
      <c r="M19" s="38" t="s">
        <v>31</v>
      </c>
      <c r="N19" s="39">
        <v>8232.14</v>
      </c>
    </row>
    <row r="20" spans="1:21" ht="15" thickBot="1" x14ac:dyDescent="0.45">
      <c r="A20" s="25">
        <v>1.5</v>
      </c>
      <c r="B20" s="15" t="s">
        <v>20</v>
      </c>
      <c r="C20" s="23">
        <v>63.27</v>
      </c>
      <c r="D20" s="49">
        <v>5.48</v>
      </c>
      <c r="E20" s="6"/>
      <c r="F20" s="43" t="s">
        <v>62</v>
      </c>
      <c r="G20" s="44" t="s">
        <v>50</v>
      </c>
      <c r="H20" s="45">
        <v>196.01</v>
      </c>
      <c r="I20" s="91">
        <f t="shared" si="3"/>
        <v>2352.12</v>
      </c>
      <c r="J20" s="92"/>
    </row>
    <row r="21" spans="1:21" ht="15.75" customHeight="1" thickBot="1" x14ac:dyDescent="0.45">
      <c r="A21" s="24">
        <v>2</v>
      </c>
      <c r="B21" s="15" t="s">
        <v>23</v>
      </c>
      <c r="C21" s="23">
        <v>112.94</v>
      </c>
      <c r="D21" s="49">
        <v>5.48</v>
      </c>
      <c r="E21" s="6"/>
      <c r="H21" s="55"/>
      <c r="L21" s="126" t="s">
        <v>73</v>
      </c>
      <c r="M21" s="127"/>
      <c r="N21" s="128"/>
      <c r="O21" s="72"/>
    </row>
    <row r="22" spans="1:21" ht="15" customHeight="1" thickBot="1" x14ac:dyDescent="0.45">
      <c r="A22" s="24">
        <v>3</v>
      </c>
      <c r="B22" s="15" t="s">
        <v>26</v>
      </c>
      <c r="C22" s="23">
        <v>253.09</v>
      </c>
      <c r="D22" s="49">
        <v>5.48</v>
      </c>
      <c r="F22" s="93" t="s">
        <v>54</v>
      </c>
      <c r="G22" s="94"/>
      <c r="H22" s="94"/>
      <c r="I22" s="94"/>
      <c r="J22" s="95"/>
      <c r="L22" s="129">
        <v>180</v>
      </c>
      <c r="M22" s="130"/>
      <c r="N22" s="131"/>
      <c r="O22" s="73"/>
    </row>
    <row r="23" spans="1:21" ht="15.75" customHeight="1" thickBot="1" x14ac:dyDescent="0.45">
      <c r="A23" s="24">
        <v>4</v>
      </c>
      <c r="B23" s="15" t="s">
        <v>29</v>
      </c>
      <c r="C23" s="23">
        <v>451.98</v>
      </c>
      <c r="D23" s="49">
        <v>5.48</v>
      </c>
      <c r="F23" s="96" t="s">
        <v>84</v>
      </c>
      <c r="G23" s="97"/>
      <c r="H23" s="97"/>
      <c r="I23" s="97"/>
      <c r="J23" s="98"/>
    </row>
    <row r="24" spans="1:21" ht="15" thickBot="1" x14ac:dyDescent="0.45">
      <c r="A24" s="24">
        <v>6</v>
      </c>
      <c r="B24" s="15" t="s">
        <v>32</v>
      </c>
      <c r="C24" s="23">
        <v>1012.34</v>
      </c>
      <c r="D24" s="49">
        <v>5.48</v>
      </c>
      <c r="H24" s="69"/>
      <c r="L24" s="132" t="s">
        <v>72</v>
      </c>
      <c r="M24" s="133"/>
      <c r="N24" s="134"/>
      <c r="O24" s="74"/>
    </row>
    <row r="25" spans="1:21" ht="15" customHeight="1" thickBot="1" x14ac:dyDescent="0.45">
      <c r="A25" s="24">
        <v>8</v>
      </c>
      <c r="B25" s="15" t="s">
        <v>33</v>
      </c>
      <c r="C25" s="23">
        <v>1800</v>
      </c>
      <c r="D25" s="49">
        <v>5.48</v>
      </c>
      <c r="F25" s="103" t="s">
        <v>81</v>
      </c>
      <c r="G25" s="104"/>
      <c r="H25" s="104"/>
      <c r="I25" s="104"/>
      <c r="J25" s="105"/>
      <c r="L25" s="109">
        <v>180</v>
      </c>
      <c r="M25" s="110"/>
      <c r="N25" s="111"/>
      <c r="O25" s="75"/>
    </row>
    <row r="26" spans="1:21" ht="15" thickBot="1" x14ac:dyDescent="0.45">
      <c r="A26" s="24">
        <v>10</v>
      </c>
      <c r="B26" s="15" t="s">
        <v>36</v>
      </c>
      <c r="C26" s="23">
        <v>2533.39</v>
      </c>
      <c r="D26" s="49">
        <v>5.48</v>
      </c>
      <c r="F26" s="157" t="s">
        <v>58</v>
      </c>
      <c r="G26" s="158"/>
      <c r="H26" s="158"/>
      <c r="I26" s="158"/>
      <c r="J26" s="70">
        <v>5</v>
      </c>
    </row>
    <row r="27" spans="1:21" ht="18.75" customHeight="1" thickBot="1" x14ac:dyDescent="0.45">
      <c r="A27" s="56" t="s">
        <v>39</v>
      </c>
      <c r="B27" s="50"/>
      <c r="C27" s="50"/>
      <c r="D27" s="51">
        <v>6.75</v>
      </c>
      <c r="F27" s="159" t="s">
        <v>80</v>
      </c>
      <c r="G27" s="160"/>
      <c r="H27" s="160"/>
      <c r="I27" s="160"/>
      <c r="J27" s="71">
        <v>75</v>
      </c>
      <c r="L27" s="118" t="s">
        <v>79</v>
      </c>
      <c r="M27" s="119"/>
      <c r="N27" s="120"/>
      <c r="O27" s="8"/>
    </row>
    <row r="28" spans="1:21" ht="15" thickBot="1" x14ac:dyDescent="0.45">
      <c r="L28" s="121">
        <v>180</v>
      </c>
      <c r="M28" s="122"/>
      <c r="N28" s="123"/>
      <c r="O28" s="4"/>
    </row>
    <row r="29" spans="1:21" ht="15.75" customHeight="1" thickBot="1" x14ac:dyDescent="0.45">
      <c r="A29" s="80" t="s">
        <v>66</v>
      </c>
      <c r="B29" s="81"/>
      <c r="C29" s="82"/>
      <c r="F29" s="147" t="s">
        <v>76</v>
      </c>
      <c r="G29" s="148"/>
      <c r="I29" s="147" t="s">
        <v>71</v>
      </c>
      <c r="J29" s="148"/>
      <c r="Q29" s="137"/>
      <c r="R29" s="137"/>
      <c r="S29" s="137"/>
      <c r="T29" s="137"/>
      <c r="U29" s="137"/>
    </row>
    <row r="30" spans="1:21" ht="15" thickBot="1" x14ac:dyDescent="0.45">
      <c r="A30" s="52" t="s">
        <v>51</v>
      </c>
      <c r="B30" s="83">
        <v>125</v>
      </c>
      <c r="C30" s="84"/>
      <c r="F30" s="149">
        <v>60</v>
      </c>
      <c r="G30" s="150"/>
      <c r="H30" s="66"/>
      <c r="I30" s="151">
        <v>30</v>
      </c>
      <c r="J30" s="152"/>
      <c r="L30" s="112" t="s">
        <v>57</v>
      </c>
      <c r="M30" s="113"/>
      <c r="N30" s="114"/>
      <c r="O30" s="76"/>
      <c r="Q30" s="136"/>
      <c r="R30" s="136"/>
      <c r="S30" s="136"/>
      <c r="T30" s="135"/>
      <c r="U30" s="135"/>
    </row>
    <row r="31" spans="1:21" ht="15" thickBot="1" x14ac:dyDescent="0.45">
      <c r="A31" s="53" t="s">
        <v>9</v>
      </c>
      <c r="B31" s="83">
        <v>125</v>
      </c>
      <c r="C31" s="84"/>
      <c r="J31" s="66"/>
      <c r="L31" s="101" t="s">
        <v>82</v>
      </c>
      <c r="M31" s="102"/>
      <c r="N31" s="79" t="s">
        <v>88</v>
      </c>
      <c r="O31" s="77"/>
      <c r="Q31" s="136"/>
      <c r="R31" s="136"/>
      <c r="S31" s="136"/>
      <c r="T31" s="135"/>
      <c r="U31" s="135"/>
    </row>
    <row r="32" spans="1:21" ht="15" thickBot="1" x14ac:dyDescent="0.45">
      <c r="A32" s="53" t="s">
        <v>12</v>
      </c>
      <c r="B32" s="155">
        <v>150</v>
      </c>
      <c r="C32" s="156"/>
      <c r="F32" s="161" t="s">
        <v>75</v>
      </c>
      <c r="G32" s="162"/>
      <c r="I32" s="124" t="s">
        <v>74</v>
      </c>
      <c r="J32" s="125"/>
      <c r="K32" s="10"/>
      <c r="L32" s="115" t="s">
        <v>83</v>
      </c>
      <c r="M32" s="116"/>
      <c r="N32" s="117"/>
      <c r="O32" s="78"/>
    </row>
    <row r="33" spans="1:15" ht="15" customHeight="1" thickBot="1" x14ac:dyDescent="0.45">
      <c r="A33" s="53" t="s">
        <v>15</v>
      </c>
      <c r="B33" s="155">
        <v>150</v>
      </c>
      <c r="C33" s="156"/>
      <c r="F33" s="99">
        <v>45</v>
      </c>
      <c r="G33" s="100"/>
      <c r="I33" s="99">
        <v>65</v>
      </c>
      <c r="J33" s="100"/>
      <c r="L33" s="67"/>
      <c r="M33" s="67"/>
      <c r="N33" s="68"/>
      <c r="O33" s="9"/>
    </row>
    <row r="34" spans="1:15" ht="15" thickBot="1" x14ac:dyDescent="0.45">
      <c r="A34" s="54" t="s">
        <v>52</v>
      </c>
      <c r="B34" s="97" t="s">
        <v>53</v>
      </c>
      <c r="C34" s="98"/>
    </row>
    <row r="36" spans="1:15" ht="15" customHeight="1" x14ac:dyDescent="0.4"/>
    <row r="38" spans="1:15" ht="15" customHeight="1" x14ac:dyDescent="0.4"/>
  </sheetData>
  <mergeCells count="55">
    <mergeCell ref="A1:D1"/>
    <mergeCell ref="B34:C34"/>
    <mergeCell ref="F29:G29"/>
    <mergeCell ref="F30:G30"/>
    <mergeCell ref="I29:J29"/>
    <mergeCell ref="I30:J30"/>
    <mergeCell ref="F1:J1"/>
    <mergeCell ref="G9:J9"/>
    <mergeCell ref="G10:J10"/>
    <mergeCell ref="G11:J11"/>
    <mergeCell ref="B32:C32"/>
    <mergeCell ref="B33:C33"/>
    <mergeCell ref="F26:I26"/>
    <mergeCell ref="F27:I27"/>
    <mergeCell ref="I33:J33"/>
    <mergeCell ref="F32:G32"/>
    <mergeCell ref="L1:N1"/>
    <mergeCell ref="L4:L5"/>
    <mergeCell ref="L6:L7"/>
    <mergeCell ref="N4:N5"/>
    <mergeCell ref="N6:N7"/>
    <mergeCell ref="M4:M5"/>
    <mergeCell ref="M6:M7"/>
    <mergeCell ref="T31:U31"/>
    <mergeCell ref="Q31:S31"/>
    <mergeCell ref="T30:U30"/>
    <mergeCell ref="Q30:S30"/>
    <mergeCell ref="Q29:U29"/>
    <mergeCell ref="F33:G33"/>
    <mergeCell ref="L31:M31"/>
    <mergeCell ref="F25:J25"/>
    <mergeCell ref="L9:N9"/>
    <mergeCell ref="I19:J19"/>
    <mergeCell ref="L25:N25"/>
    <mergeCell ref="L30:N30"/>
    <mergeCell ref="L32:N32"/>
    <mergeCell ref="L27:N27"/>
    <mergeCell ref="L28:N28"/>
    <mergeCell ref="I32:J32"/>
    <mergeCell ref="L21:N21"/>
    <mergeCell ref="L22:N22"/>
    <mergeCell ref="L24:N24"/>
    <mergeCell ref="A29:C29"/>
    <mergeCell ref="B30:C30"/>
    <mergeCell ref="B31:C31"/>
    <mergeCell ref="A13:D13"/>
    <mergeCell ref="F13:J13"/>
    <mergeCell ref="I14:J14"/>
    <mergeCell ref="I15:J15"/>
    <mergeCell ref="I16:J16"/>
    <mergeCell ref="I17:J17"/>
    <mergeCell ref="I18:J18"/>
    <mergeCell ref="I20:J20"/>
    <mergeCell ref="F22:J22"/>
    <mergeCell ref="F23:J23"/>
  </mergeCells>
  <pageMargins left="0.25" right="0.25" top="0.5" bottom="0.25" header="0.3" footer="0.3"/>
  <pageSetup fitToWidth="0" orientation="landscape" r:id="rId1"/>
  <headerFooter>
    <oddHeader>&amp;C&amp;"-,Bold"EXHIBIT B - LOCKWOOD WATER AND SEWER RATES &amp; FEES (EFFECTIVE 07/01/2023)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Ariztia</dc:creator>
  <cp:lastModifiedBy>Angela Watson</cp:lastModifiedBy>
  <cp:lastPrinted>2023-07-05T15:51:35Z</cp:lastPrinted>
  <dcterms:created xsi:type="dcterms:W3CDTF">2016-01-29T21:04:46Z</dcterms:created>
  <dcterms:modified xsi:type="dcterms:W3CDTF">2023-07-05T19:11:19Z</dcterms:modified>
</cp:coreProperties>
</file>